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100" windowHeight="7940" tabRatio="601"/>
  </bookViews>
  <sheets>
    <sheet name="МП 2020" sheetId="1" r:id="rId1"/>
  </sheets>
  <definedNames>
    <definedName name="_xlnm.Print_Titles" localSheetId="0">'МП 2020'!$7:$9</definedName>
    <definedName name="_xlnm.Print_Area" localSheetId="0">'МП 2020'!$A$1:$J$51</definedName>
  </definedNames>
  <calcPr calcId="145621"/>
</workbook>
</file>

<file path=xl/calcChain.xml><?xml version="1.0" encoding="utf-8"?>
<calcChain xmlns="http://schemas.openxmlformats.org/spreadsheetml/2006/main">
  <c r="G47" i="1" l="1"/>
  <c r="J49" i="1" l="1"/>
  <c r="H49" i="1"/>
  <c r="J43" i="1"/>
  <c r="H43" i="1"/>
  <c r="J37" i="1"/>
  <c r="H37" i="1"/>
  <c r="J33" i="1"/>
  <c r="J34" i="1"/>
  <c r="H33" i="1"/>
  <c r="H34" i="1"/>
  <c r="J29" i="1"/>
  <c r="J30" i="1"/>
  <c r="H29" i="1"/>
  <c r="H30" i="1"/>
  <c r="J26" i="1"/>
  <c r="H26" i="1"/>
  <c r="J22" i="1"/>
  <c r="J23" i="1"/>
  <c r="H22" i="1"/>
  <c r="H23" i="1"/>
  <c r="J18" i="1"/>
  <c r="J19" i="1"/>
  <c r="H18" i="1"/>
  <c r="H19" i="1"/>
  <c r="J12" i="1"/>
  <c r="J13" i="1"/>
  <c r="J14" i="1"/>
  <c r="J15" i="1"/>
  <c r="H12" i="1"/>
  <c r="H13" i="1"/>
  <c r="H14" i="1"/>
  <c r="H15" i="1"/>
  <c r="J50" i="1" l="1"/>
  <c r="H50" i="1"/>
  <c r="C47" i="1"/>
  <c r="I47" i="1" l="1"/>
  <c r="D51" i="1" l="1"/>
  <c r="E51" i="1"/>
  <c r="F51" i="1"/>
  <c r="C16" i="1" l="1"/>
  <c r="J47" i="1" l="1"/>
  <c r="J48" i="1"/>
  <c r="H48" i="1"/>
  <c r="H47" i="1" l="1"/>
  <c r="J40" i="1"/>
  <c r="H40" i="1"/>
  <c r="J46" i="1" l="1"/>
  <c r="H46" i="1"/>
  <c r="H28" i="1" l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2" i="1" l="1"/>
  <c r="H10" i="1" l="1"/>
  <c r="J44" i="1"/>
  <c r="C31" i="1" l="1"/>
  <c r="H31" i="1" l="1"/>
  <c r="J31" i="1"/>
  <c r="H44" i="1"/>
  <c r="C41" i="1"/>
  <c r="J41" i="1" s="1"/>
  <c r="J39" i="1"/>
  <c r="H39" i="1"/>
  <c r="I38" i="1"/>
  <c r="G38" i="1"/>
  <c r="C38" i="1"/>
  <c r="J36" i="1"/>
  <c r="H36" i="1"/>
  <c r="C35" i="1"/>
  <c r="J45" i="1"/>
  <c r="H45" i="1"/>
  <c r="J32" i="1"/>
  <c r="H32" i="1"/>
  <c r="J28" i="1"/>
  <c r="I27" i="1"/>
  <c r="G27" i="1"/>
  <c r="C27" i="1"/>
  <c r="J25" i="1"/>
  <c r="H25" i="1"/>
  <c r="I24" i="1"/>
  <c r="G24" i="1"/>
  <c r="C24" i="1"/>
  <c r="J21" i="1"/>
  <c r="H21" i="1"/>
  <c r="C20" i="1"/>
  <c r="J17" i="1"/>
  <c r="H17" i="1"/>
  <c r="I51" i="1" l="1"/>
  <c r="C51" i="1"/>
  <c r="G51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<sst xmlns="http://schemas.openxmlformats.org/spreadsheetml/2006/main" count="58" uniqueCount="56">
  <si>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</si>
  <si>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</si>
  <si>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</si>
  <si>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</si>
  <si>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</si>
  <si>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</si>
  <si>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</si>
  <si>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</si>
  <si>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</si>
  <si>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</si>
  <si>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</si>
  <si>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</si>
  <si>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</si>
  <si>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</si>
  <si>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</si>
  <si>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</si>
  <si>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</si>
  <si>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</si>
  <si>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</si>
  <si>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</si>
  <si>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</si>
  <si>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</si>
  <si>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</si>
  <si>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</si>
  <si>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</si>
  <si>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</si>
  <si>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</si>
  <si>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</si>
  <si>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</si>
  <si>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</si>
  <si>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</si>
  <si>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</si>
  <si>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</si>
  <si>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</si>
  <si>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</si>
  <si>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</si>
  <si>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</si>
  <si>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</si>
  <si>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</si>
  <si>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</si>
  <si>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</si>
  <si>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</si>
  <si>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</si>
  <si>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</si>
  <si>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</si>
  <si>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</si>
  <si>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</si>
  <si>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</si>
  <si>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</si>
  <si>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</si>
  <si>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</si>
  <si>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"Формирование современной городской среды" на 2018-2024 годы</t>
  </si>
  <si>
    <t>В 2020 ГОДУ</t>
  </si>
  <si>
    <t>Бюджет города Твери на 2020 год всего, тыс. руб.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</si>
  <si>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</si>
  <si>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по состоянию на 01.09.2020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</si>
</sst>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165" fontId="30" fillId="4" borderId="1" xfId="0" applyNumberFormat="1" applyFont="1" applyFill="1" applyBorder="1" applyAlignment="1">
      <alignment horizontal="center" vertical="center" wrapText="1"/>
    </xf>
    <xf numFmtId="166" fontId="30" fillId="4" borderId="1" xfId="1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6" fontId="31" fillId="2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 wrapText="1"/>
    </xf>
    <xf numFmtId="166" fontId="30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43" zoomScale="110" zoomScaleNormal="110" workbookViewId="0">
      <selection activeCell="M50" sqref="M50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35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35">
      <c r="A3" s="53" t="s">
        <v>10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35">
      <c r="A4" s="53" t="s">
        <v>52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t="15" hidden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3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35">
      <c r="A7" s="52" t="s">
        <v>0</v>
      </c>
      <c r="B7" s="52" t="s">
        <v>1</v>
      </c>
      <c r="C7" s="52" t="s">
        <v>53</v>
      </c>
      <c r="D7" s="52" t="s">
        <v>2</v>
      </c>
      <c r="E7" s="52"/>
      <c r="F7" s="52"/>
      <c r="G7" s="52" t="s">
        <v>4</v>
      </c>
      <c r="H7" s="52"/>
      <c r="I7" s="52" t="s">
        <v>5</v>
      </c>
      <c r="J7" s="52"/>
    </row>
    <row r="8" spans="1:10" s="6" customFormat="1" ht="24.75" customHeight="1" x14ac:dyDescent="0.35">
      <c r="A8" s="52"/>
      <c r="B8" s="52"/>
      <c r="C8" s="52"/>
      <c r="D8" s="34"/>
      <c r="E8" s="34"/>
      <c r="F8" s="34"/>
      <c r="G8" s="25" t="s">
        <v>50</v>
      </c>
      <c r="H8" s="35" t="s">
        <v>3</v>
      </c>
      <c r="I8" s="25" t="s">
        <v>50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3">
        <f>SUM(C11:C15)</f>
        <v>5658121.8999999994</v>
      </c>
      <c r="D10" s="43"/>
      <c r="E10" s="43"/>
      <c r="F10" s="43"/>
      <c r="G10" s="43">
        <f>SUM(G11:G15)</f>
        <v>4999498.5000000009</v>
      </c>
      <c r="H10" s="44">
        <f>G10*100/C10</f>
        <v>88.359681681654862</v>
      </c>
      <c r="I10" s="43">
        <f>SUM(I11:I15)</f>
        <v>2552002.2000000002</v>
      </c>
      <c r="J10" s="43">
        <f t="shared" ref="J10:J41" si="0">I10*100/C10</f>
        <v>45.103344274007256</v>
      </c>
    </row>
    <row r="11" spans="1:10" s="4" customFormat="1" ht="30.65" customHeight="1" x14ac:dyDescent="0.35">
      <c r="A11" s="28"/>
      <c r="B11" s="29" t="s">
        <v>11</v>
      </c>
      <c r="C11" s="45">
        <v>1965132.7</v>
      </c>
      <c r="D11" s="46"/>
      <c r="E11" s="46"/>
      <c r="F11" s="46"/>
      <c r="G11" s="47">
        <v>1744660.6</v>
      </c>
      <c r="H11" s="48">
        <f t="shared" ref="H11:H44" si="1">G11*100/C11</f>
        <v>88.780803454138237</v>
      </c>
      <c r="I11" s="47">
        <v>1134219.6000000001</v>
      </c>
      <c r="J11" s="45">
        <f t="shared" si="0"/>
        <v>57.717201489751822</v>
      </c>
    </row>
    <row r="12" spans="1:10" s="4" customFormat="1" ht="28.5" customHeight="1" x14ac:dyDescent="0.35">
      <c r="A12" s="28"/>
      <c r="B12" s="29" t="s">
        <v>12</v>
      </c>
      <c r="C12" s="47">
        <v>3478750.6</v>
      </c>
      <c r="D12" s="46"/>
      <c r="E12" s="46"/>
      <c r="F12" s="46"/>
      <c r="G12" s="47">
        <v>3079247.2</v>
      </c>
      <c r="H12" s="48">
        <f t="shared" si="1"/>
        <v>88.51589418338871</v>
      </c>
      <c r="I12" s="47">
        <v>1324694.8</v>
      </c>
      <c r="J12" s="45">
        <f t="shared" si="0"/>
        <v>38.079613985549869</v>
      </c>
    </row>
    <row r="13" spans="1:10" s="4" customFormat="1" ht="29.25" customHeight="1" x14ac:dyDescent="0.35">
      <c r="A13" s="28"/>
      <c r="B13" s="29" t="s">
        <v>13</v>
      </c>
      <c r="C13" s="47">
        <v>49579.3</v>
      </c>
      <c r="D13" s="46"/>
      <c r="E13" s="46"/>
      <c r="F13" s="46"/>
      <c r="G13" s="47">
        <v>49359.7</v>
      </c>
      <c r="H13" s="48">
        <f t="shared" si="1"/>
        <v>99.557073214022779</v>
      </c>
      <c r="I13" s="47">
        <v>34729.300000000003</v>
      </c>
      <c r="J13" s="45">
        <f t="shared" si="0"/>
        <v>70.04798373514754</v>
      </c>
    </row>
    <row r="14" spans="1:10" s="4" customFormat="1" ht="30" customHeight="1" x14ac:dyDescent="0.35">
      <c r="A14" s="28"/>
      <c r="B14" s="29" t="s">
        <v>14</v>
      </c>
      <c r="C14" s="47">
        <v>107937.5</v>
      </c>
      <c r="D14" s="46"/>
      <c r="E14" s="46"/>
      <c r="F14" s="46"/>
      <c r="G14" s="47">
        <v>92768.1</v>
      </c>
      <c r="H14" s="48">
        <f t="shared" si="1"/>
        <v>85.946126230457438</v>
      </c>
      <c r="I14" s="47">
        <v>26866.2</v>
      </c>
      <c r="J14" s="45">
        <f t="shared" si="0"/>
        <v>24.890515344528083</v>
      </c>
    </row>
    <row r="15" spans="1:10" s="4" customFormat="1" ht="30" customHeight="1" x14ac:dyDescent="0.35">
      <c r="A15" s="28"/>
      <c r="B15" s="29" t="s">
        <v>31</v>
      </c>
      <c r="C15" s="47">
        <v>56721.8</v>
      </c>
      <c r="D15" s="46"/>
      <c r="E15" s="46"/>
      <c r="F15" s="46"/>
      <c r="G15" s="47">
        <v>33462.9</v>
      </c>
      <c r="H15" s="48">
        <f t="shared" si="1"/>
        <v>58.994778021854032</v>
      </c>
      <c r="I15" s="47">
        <v>31492.3</v>
      </c>
      <c r="J15" s="45">
        <f t="shared" si="0"/>
        <v>55.520628752966232</v>
      </c>
    </row>
    <row r="16" spans="1:10" s="7" customFormat="1" ht="26.25" customHeight="1" x14ac:dyDescent="0.35">
      <c r="A16" s="26">
        <v>2</v>
      </c>
      <c r="B16" s="11" t="s">
        <v>35</v>
      </c>
      <c r="C16" s="43">
        <f>SUM(C17:C19)</f>
        <v>415752.9</v>
      </c>
      <c r="D16" s="43"/>
      <c r="E16" s="43"/>
      <c r="F16" s="43"/>
      <c r="G16" s="43">
        <f>SUM(G17:G19)</f>
        <v>389462.20000000007</v>
      </c>
      <c r="H16" s="44">
        <f t="shared" si="1"/>
        <v>93.676364013335814</v>
      </c>
      <c r="I16" s="43">
        <f>SUM(I17:I19)</f>
        <v>223911.5</v>
      </c>
      <c r="J16" s="43">
        <f t="shared" si="0"/>
        <v>53.856870270778629</v>
      </c>
    </row>
    <row r="17" spans="1:11" s="4" customFormat="1" ht="27" customHeight="1" x14ac:dyDescent="0.35">
      <c r="A17" s="28"/>
      <c r="B17" s="30" t="s">
        <v>15</v>
      </c>
      <c r="C17" s="47">
        <v>393950.9</v>
      </c>
      <c r="D17" s="46"/>
      <c r="E17" s="46"/>
      <c r="F17" s="46"/>
      <c r="G17" s="47">
        <v>378548.4</v>
      </c>
      <c r="H17" s="49">
        <f t="shared" si="1"/>
        <v>96.090248810194367</v>
      </c>
      <c r="I17" s="47">
        <v>213040.9</v>
      </c>
      <c r="J17" s="47">
        <f t="shared" si="0"/>
        <v>54.078033582357598</v>
      </c>
    </row>
    <row r="18" spans="1:11" s="6" customFormat="1" ht="28" x14ac:dyDescent="0.35">
      <c r="A18" s="28"/>
      <c r="B18" s="30" t="s">
        <v>16</v>
      </c>
      <c r="C18" s="47">
        <v>20940.099999999999</v>
      </c>
      <c r="D18" s="46"/>
      <c r="E18" s="46"/>
      <c r="F18" s="46"/>
      <c r="G18" s="47">
        <v>10662.9</v>
      </c>
      <c r="H18" s="49">
        <f t="shared" si="1"/>
        <v>50.920960262844979</v>
      </c>
      <c r="I18" s="47">
        <v>10625.7</v>
      </c>
      <c r="J18" s="47">
        <f t="shared" si="0"/>
        <v>50.743310681419864</v>
      </c>
    </row>
    <row r="19" spans="1:11" s="6" customFormat="1" x14ac:dyDescent="0.35">
      <c r="A19" s="28"/>
      <c r="B19" s="30" t="s">
        <v>17</v>
      </c>
      <c r="C19" s="47">
        <v>861.9</v>
      </c>
      <c r="D19" s="46"/>
      <c r="E19" s="46"/>
      <c r="F19" s="46"/>
      <c r="G19" s="47">
        <v>250.9</v>
      </c>
      <c r="H19" s="49">
        <f t="shared" si="1"/>
        <v>29.110105580693816</v>
      </c>
      <c r="I19" s="47">
        <v>244.9</v>
      </c>
      <c r="J19" s="47">
        <f t="shared" si="0"/>
        <v>28.413969137951039</v>
      </c>
    </row>
    <row r="20" spans="1:11" s="3" customFormat="1" ht="41.25" customHeight="1" x14ac:dyDescent="0.35">
      <c r="A20" s="26">
        <v>3</v>
      </c>
      <c r="B20" s="27" t="s">
        <v>36</v>
      </c>
      <c r="C20" s="43">
        <f>SUM(C21:C23)</f>
        <v>111334.8</v>
      </c>
      <c r="D20" s="43"/>
      <c r="E20" s="43"/>
      <c r="F20" s="43"/>
      <c r="G20" s="43">
        <f>SUM(G21:G23)</f>
        <v>103667.8</v>
      </c>
      <c r="H20" s="44">
        <f t="shared" si="1"/>
        <v>93.113563773411371</v>
      </c>
      <c r="I20" s="43">
        <f>SUM(I21:I23)</f>
        <v>70610.400000000009</v>
      </c>
      <c r="J20" s="44">
        <f>I20*100/C20</f>
        <v>63.421679474881174</v>
      </c>
    </row>
    <row r="21" spans="1:11" s="8" customFormat="1" ht="18" customHeight="1" x14ac:dyDescent="0.35">
      <c r="A21" s="31"/>
      <c r="B21" s="29" t="s">
        <v>18</v>
      </c>
      <c r="C21" s="47">
        <v>73092.7</v>
      </c>
      <c r="D21" s="47"/>
      <c r="E21" s="47"/>
      <c r="F21" s="47"/>
      <c r="G21" s="47">
        <v>67028.600000000006</v>
      </c>
      <c r="H21" s="49">
        <f t="shared" si="1"/>
        <v>91.70354905483039</v>
      </c>
      <c r="I21" s="47">
        <v>40611.300000000003</v>
      </c>
      <c r="J21" s="47">
        <f t="shared" si="0"/>
        <v>55.561362489003699</v>
      </c>
    </row>
    <row r="22" spans="1:11" s="5" customFormat="1" ht="28" x14ac:dyDescent="0.35">
      <c r="A22" s="31"/>
      <c r="B22" s="29" t="s">
        <v>19</v>
      </c>
      <c r="C22" s="47">
        <v>22009</v>
      </c>
      <c r="D22" s="47"/>
      <c r="E22" s="47"/>
      <c r="F22" s="47"/>
      <c r="G22" s="47">
        <v>20597.900000000001</v>
      </c>
      <c r="H22" s="49">
        <f t="shared" si="1"/>
        <v>93.588531964196477</v>
      </c>
      <c r="I22" s="47">
        <v>13957.8</v>
      </c>
      <c r="J22" s="47">
        <f t="shared" si="0"/>
        <v>63.418601481212228</v>
      </c>
    </row>
    <row r="23" spans="1:11" s="5" customFormat="1" ht="17.25" customHeight="1" x14ac:dyDescent="0.35">
      <c r="A23" s="31"/>
      <c r="B23" s="29" t="s">
        <v>20</v>
      </c>
      <c r="C23" s="47">
        <v>16233.1</v>
      </c>
      <c r="D23" s="47"/>
      <c r="E23" s="47"/>
      <c r="F23" s="47"/>
      <c r="G23" s="47">
        <v>16041.3</v>
      </c>
      <c r="H23" s="49">
        <f t="shared" si="1"/>
        <v>98.818463509742443</v>
      </c>
      <c r="I23" s="47">
        <v>16041.3</v>
      </c>
      <c r="J23" s="47">
        <f t="shared" si="0"/>
        <v>98.818463509742443</v>
      </c>
    </row>
    <row r="24" spans="1:11" s="3" customFormat="1" ht="28" x14ac:dyDescent="0.35">
      <c r="A24" s="26">
        <v>4</v>
      </c>
      <c r="B24" s="27" t="s">
        <v>37</v>
      </c>
      <c r="C24" s="43">
        <f>SUM(C25:C26)</f>
        <v>78737</v>
      </c>
      <c r="D24" s="43"/>
      <c r="E24" s="43"/>
      <c r="F24" s="43"/>
      <c r="G24" s="43">
        <f>SUM(G25:G26)</f>
        <v>57214.5</v>
      </c>
      <c r="H24" s="44">
        <f t="shared" si="1"/>
        <v>72.665328879688076</v>
      </c>
      <c r="I24" s="43">
        <f>SUM(I25:I26)</f>
        <v>50886.299999999996</v>
      </c>
      <c r="J24" s="43">
        <f t="shared" si="0"/>
        <v>64.628192590522886</v>
      </c>
      <c r="K24" s="4"/>
    </row>
    <row r="25" spans="1:11" s="5" customFormat="1" ht="42" x14ac:dyDescent="0.35">
      <c r="A25" s="31"/>
      <c r="B25" s="29" t="s">
        <v>21</v>
      </c>
      <c r="C25" s="47">
        <v>77957.8</v>
      </c>
      <c r="D25" s="47"/>
      <c r="E25" s="47"/>
      <c r="F25" s="47"/>
      <c r="G25" s="47">
        <v>57033.9</v>
      </c>
      <c r="H25" s="49">
        <f t="shared" si="1"/>
        <v>73.159966032904975</v>
      </c>
      <c r="I25" s="47">
        <v>50705.7</v>
      </c>
      <c r="J25" s="47">
        <f t="shared" si="0"/>
        <v>65.04249735113099</v>
      </c>
    </row>
    <row r="26" spans="1:11" s="5" customFormat="1" ht="28" x14ac:dyDescent="0.35">
      <c r="A26" s="31"/>
      <c r="B26" s="29" t="s">
        <v>22</v>
      </c>
      <c r="C26" s="47">
        <v>779.2</v>
      </c>
      <c r="D26" s="47"/>
      <c r="E26" s="47"/>
      <c r="F26" s="47"/>
      <c r="G26" s="47">
        <v>180.6</v>
      </c>
      <c r="H26" s="49">
        <f t="shared" si="1"/>
        <v>23.177618069815193</v>
      </c>
      <c r="I26" s="47">
        <v>180.6</v>
      </c>
      <c r="J26" s="47">
        <f t="shared" si="0"/>
        <v>23.177618069815193</v>
      </c>
    </row>
    <row r="27" spans="1:11" s="5" customFormat="1" ht="30" customHeight="1" x14ac:dyDescent="0.35">
      <c r="A27" s="26">
        <v>5</v>
      </c>
      <c r="B27" s="27" t="s">
        <v>32</v>
      </c>
      <c r="C27" s="43">
        <f>SUM(C28:C30)</f>
        <v>116427.9</v>
      </c>
      <c r="D27" s="43"/>
      <c r="E27" s="43"/>
      <c r="F27" s="43"/>
      <c r="G27" s="43">
        <f>SUM(G28:G30)</f>
        <v>14819.2</v>
      </c>
      <c r="H27" s="44">
        <f t="shared" si="1"/>
        <v>12.72822064127241</v>
      </c>
      <c r="I27" s="43">
        <f>SUM(I28:I30)</f>
        <v>13717.5</v>
      </c>
      <c r="J27" s="43">
        <f t="shared" si="0"/>
        <v>11.781969785592629</v>
      </c>
    </row>
    <row r="28" spans="1:11" s="5" customFormat="1" ht="28" x14ac:dyDescent="0.35">
      <c r="A28" s="31"/>
      <c r="B28" s="29" t="s">
        <v>33</v>
      </c>
      <c r="C28" s="47">
        <v>39195.4</v>
      </c>
      <c r="D28" s="47"/>
      <c r="E28" s="47"/>
      <c r="F28" s="47"/>
      <c r="G28" s="47">
        <v>0</v>
      </c>
      <c r="H28" s="49">
        <f t="shared" si="1"/>
        <v>0</v>
      </c>
      <c r="I28" s="47">
        <v>0</v>
      </c>
      <c r="J28" s="47">
        <f t="shared" si="0"/>
        <v>0</v>
      </c>
    </row>
    <row r="29" spans="1:11" s="5" customFormat="1" x14ac:dyDescent="0.35">
      <c r="A29" s="31"/>
      <c r="B29" s="29" t="s">
        <v>43</v>
      </c>
      <c r="C29" s="47">
        <v>19705.599999999999</v>
      </c>
      <c r="D29" s="47"/>
      <c r="E29" s="47"/>
      <c r="F29" s="47"/>
      <c r="G29" s="47">
        <v>420</v>
      </c>
      <c r="H29" s="49">
        <f t="shared" si="1"/>
        <v>2.1313738226696981</v>
      </c>
      <c r="I29" s="47">
        <v>320</v>
      </c>
      <c r="J29" s="47">
        <f t="shared" si="0"/>
        <v>1.6239038648911985</v>
      </c>
    </row>
    <row r="30" spans="1:11" s="5" customFormat="1" ht="42" x14ac:dyDescent="0.35">
      <c r="A30" s="31"/>
      <c r="B30" s="29" t="s">
        <v>34</v>
      </c>
      <c r="C30" s="47">
        <v>57526.9</v>
      </c>
      <c r="D30" s="47"/>
      <c r="E30" s="47"/>
      <c r="F30" s="47"/>
      <c r="G30" s="47">
        <v>14399.2</v>
      </c>
      <c r="H30" s="49">
        <f t="shared" si="1"/>
        <v>25.030377093151202</v>
      </c>
      <c r="I30" s="47">
        <v>13397.5</v>
      </c>
      <c r="J30" s="47">
        <f t="shared" si="0"/>
        <v>23.289104749256435</v>
      </c>
    </row>
    <row r="31" spans="1:11" s="3" customFormat="1" ht="28" x14ac:dyDescent="0.35">
      <c r="A31" s="26">
        <v>6</v>
      </c>
      <c r="B31" s="11" t="s">
        <v>38</v>
      </c>
      <c r="C31" s="43">
        <f>SUM(C32:C34)</f>
        <v>525503.9</v>
      </c>
      <c r="D31" s="43"/>
      <c r="E31" s="43"/>
      <c r="F31" s="43"/>
      <c r="G31" s="43">
        <f>SUM(G32:G34)</f>
        <v>444654.6</v>
      </c>
      <c r="H31" s="44">
        <f t="shared" si="1"/>
        <v>84.61490009874332</v>
      </c>
      <c r="I31" s="43">
        <f>SUM(I32:I34)</f>
        <v>5649.6</v>
      </c>
      <c r="J31" s="43">
        <f t="shared" si="0"/>
        <v>1.0750824113769659</v>
      </c>
    </row>
    <row r="32" spans="1:11" s="5" customFormat="1" ht="31.5" customHeight="1" x14ac:dyDescent="0.35">
      <c r="A32" s="31"/>
      <c r="B32" s="29" t="s">
        <v>23</v>
      </c>
      <c r="C32" s="47">
        <v>3246.2</v>
      </c>
      <c r="D32" s="47"/>
      <c r="E32" s="47"/>
      <c r="F32" s="47"/>
      <c r="G32" s="47">
        <v>2314.5</v>
      </c>
      <c r="H32" s="49">
        <f t="shared" si="1"/>
        <v>71.298749306881902</v>
      </c>
      <c r="I32" s="47">
        <v>1166.3</v>
      </c>
      <c r="J32" s="47">
        <f t="shared" si="0"/>
        <v>35.928162158831867</v>
      </c>
    </row>
    <row r="33" spans="1:12" s="5" customFormat="1" ht="29.25" customHeight="1" x14ac:dyDescent="0.35">
      <c r="A33" s="31"/>
      <c r="B33" s="29" t="s">
        <v>24</v>
      </c>
      <c r="C33" s="47">
        <v>511581.7</v>
      </c>
      <c r="D33" s="47"/>
      <c r="E33" s="47"/>
      <c r="F33" s="47"/>
      <c r="G33" s="47">
        <v>442034.3</v>
      </c>
      <c r="H33" s="49">
        <f t="shared" si="1"/>
        <v>86.405416769208117</v>
      </c>
      <c r="I33" s="47">
        <v>4177.5</v>
      </c>
      <c r="J33" s="47">
        <f t="shared" si="0"/>
        <v>0.8165851124072655</v>
      </c>
    </row>
    <row r="34" spans="1:12" s="5" customFormat="1" ht="29.25" customHeight="1" x14ac:dyDescent="0.35">
      <c r="A34" s="31"/>
      <c r="B34" s="29" t="s">
        <v>44</v>
      </c>
      <c r="C34" s="47">
        <v>10676</v>
      </c>
      <c r="D34" s="47"/>
      <c r="E34" s="47"/>
      <c r="F34" s="47"/>
      <c r="G34" s="47">
        <v>305.8</v>
      </c>
      <c r="H34" s="49">
        <f t="shared" si="1"/>
        <v>2.8643686774072687</v>
      </c>
      <c r="I34" s="47">
        <v>305.8</v>
      </c>
      <c r="J34" s="47">
        <f t="shared" si="0"/>
        <v>2.8643686774072687</v>
      </c>
    </row>
    <row r="35" spans="1:12" s="3" customFormat="1" ht="33" customHeight="1" x14ac:dyDescent="0.35">
      <c r="A35" s="26">
        <v>7</v>
      </c>
      <c r="B35" s="11" t="s">
        <v>39</v>
      </c>
      <c r="C35" s="43">
        <f>SUM(C36:C37)</f>
        <v>2690331.1</v>
      </c>
      <c r="D35" s="43"/>
      <c r="E35" s="43"/>
      <c r="F35" s="43"/>
      <c r="G35" s="43">
        <f>SUM(G36:G37)</f>
        <v>2237980.1999999997</v>
      </c>
      <c r="H35" s="44">
        <f t="shared" si="1"/>
        <v>83.186050965994468</v>
      </c>
      <c r="I35" s="43">
        <f>SUM(I36:I37)</f>
        <v>758569.8</v>
      </c>
      <c r="J35" s="43">
        <f t="shared" si="0"/>
        <v>28.196150280536102</v>
      </c>
      <c r="L35" s="38"/>
    </row>
    <row r="36" spans="1:12" s="5" customFormat="1" x14ac:dyDescent="0.35">
      <c r="A36" s="31"/>
      <c r="B36" s="29" t="s">
        <v>25</v>
      </c>
      <c r="C36" s="47">
        <v>2663801.7000000002</v>
      </c>
      <c r="D36" s="47"/>
      <c r="E36" s="47"/>
      <c r="F36" s="47"/>
      <c r="G36" s="47">
        <v>2211450.7999999998</v>
      </c>
      <c r="H36" s="48">
        <f t="shared" si="1"/>
        <v>83.01859706749191</v>
      </c>
      <c r="I36" s="47">
        <v>732040.4</v>
      </c>
      <c r="J36" s="45">
        <f t="shared" si="0"/>
        <v>27.481039598405541</v>
      </c>
    </row>
    <row r="37" spans="1:12" s="5" customFormat="1" x14ac:dyDescent="0.35">
      <c r="A37" s="31"/>
      <c r="B37" s="29" t="s">
        <v>26</v>
      </c>
      <c r="C37" s="47">
        <v>26529.4</v>
      </c>
      <c r="D37" s="47"/>
      <c r="E37" s="47"/>
      <c r="F37" s="47"/>
      <c r="G37" s="47">
        <v>26529.4</v>
      </c>
      <c r="H37" s="48">
        <f t="shared" si="1"/>
        <v>100</v>
      </c>
      <c r="I37" s="47">
        <v>26529.4</v>
      </c>
      <c r="J37" s="45">
        <f t="shared" si="0"/>
        <v>100</v>
      </c>
    </row>
    <row r="38" spans="1:12" s="7" customFormat="1" ht="33" customHeight="1" x14ac:dyDescent="0.35">
      <c r="A38" s="26">
        <v>8</v>
      </c>
      <c r="B38" s="11" t="s">
        <v>40</v>
      </c>
      <c r="C38" s="43">
        <f>SUM(C39:C40)</f>
        <v>4614</v>
      </c>
      <c r="D38" s="43"/>
      <c r="E38" s="43"/>
      <c r="F38" s="43"/>
      <c r="G38" s="43">
        <f>SUM(G39:G40)</f>
        <v>2110.6999999999998</v>
      </c>
      <c r="H38" s="44">
        <f t="shared" si="1"/>
        <v>45.745557000433458</v>
      </c>
      <c r="I38" s="43">
        <f>SUM(I39:I40)</f>
        <v>690.4</v>
      </c>
      <c r="J38" s="43">
        <f t="shared" si="0"/>
        <v>14.963155613350672</v>
      </c>
      <c r="K38" s="6"/>
    </row>
    <row r="39" spans="1:12" s="8" customFormat="1" x14ac:dyDescent="0.35">
      <c r="A39" s="31"/>
      <c r="B39" s="29" t="s">
        <v>27</v>
      </c>
      <c r="C39" s="47">
        <v>800</v>
      </c>
      <c r="D39" s="47"/>
      <c r="E39" s="47"/>
      <c r="F39" s="47"/>
      <c r="G39" s="47">
        <v>626.4</v>
      </c>
      <c r="H39" s="48">
        <f t="shared" si="1"/>
        <v>78.3</v>
      </c>
      <c r="I39" s="47">
        <v>626.4</v>
      </c>
      <c r="J39" s="45">
        <f t="shared" si="0"/>
        <v>78.3</v>
      </c>
    </row>
    <row r="40" spans="1:12" s="8" customFormat="1" x14ac:dyDescent="0.35">
      <c r="A40" s="31"/>
      <c r="B40" s="29" t="s">
        <v>28</v>
      </c>
      <c r="C40" s="47">
        <v>3814</v>
      </c>
      <c r="D40" s="47"/>
      <c r="E40" s="47"/>
      <c r="F40" s="47"/>
      <c r="G40" s="47">
        <v>1484.3</v>
      </c>
      <c r="H40" s="48">
        <f t="shared" si="1"/>
        <v>38.917147351861566</v>
      </c>
      <c r="I40" s="47">
        <v>64</v>
      </c>
      <c r="J40" s="45">
        <f t="shared" si="0"/>
        <v>1.6780283167278447</v>
      </c>
    </row>
    <row r="41" spans="1:12" s="3" customFormat="1" ht="30.75" customHeight="1" x14ac:dyDescent="0.35">
      <c r="A41" s="26">
        <v>9</v>
      </c>
      <c r="B41" s="11" t="s">
        <v>41</v>
      </c>
      <c r="C41" s="43">
        <f>SUM(C42:C43)</f>
        <v>7018.9</v>
      </c>
      <c r="D41" s="43"/>
      <c r="E41" s="43"/>
      <c r="F41" s="43"/>
      <c r="G41" s="43">
        <f>SUM(G42:G43)</f>
        <v>2000</v>
      </c>
      <c r="H41" s="44">
        <f t="shared" si="1"/>
        <v>28.494493439142886</v>
      </c>
      <c r="I41" s="43">
        <f>SUM(I42:I43)</f>
        <v>922.80000000000007</v>
      </c>
      <c r="J41" s="43">
        <f t="shared" si="0"/>
        <v>13.147359272820529</v>
      </c>
    </row>
    <row r="42" spans="1:12" s="5" customFormat="1" x14ac:dyDescent="0.35">
      <c r="A42" s="31"/>
      <c r="B42" s="29" t="s">
        <v>29</v>
      </c>
      <c r="C42" s="47">
        <v>5018.8999999999996</v>
      </c>
      <c r="D42" s="47"/>
      <c r="E42" s="47"/>
      <c r="F42" s="47"/>
      <c r="G42" s="47">
        <v>1169.7</v>
      </c>
      <c r="H42" s="48">
        <f>G42*100/C42</f>
        <v>23.305903684074202</v>
      </c>
      <c r="I42" s="47">
        <v>612.70000000000005</v>
      </c>
      <c r="J42" s="47">
        <f>I42*100/C42</f>
        <v>12.207854310705535</v>
      </c>
    </row>
    <row r="43" spans="1:12" s="5" customFormat="1" x14ac:dyDescent="0.35">
      <c r="A43" s="31"/>
      <c r="B43" s="29" t="s">
        <v>30</v>
      </c>
      <c r="C43" s="47">
        <v>2000</v>
      </c>
      <c r="D43" s="47"/>
      <c r="E43" s="47"/>
      <c r="F43" s="47"/>
      <c r="G43" s="47">
        <v>830.3</v>
      </c>
      <c r="H43" s="48">
        <f>G43*100/C43</f>
        <v>41.515000000000001</v>
      </c>
      <c r="I43" s="47">
        <v>310.10000000000002</v>
      </c>
      <c r="J43" s="47">
        <f>I43*100/C43</f>
        <v>15.505000000000003</v>
      </c>
    </row>
    <row r="44" spans="1:12" s="3" customFormat="1" ht="33" customHeight="1" x14ac:dyDescent="0.35">
      <c r="A44" s="26">
        <v>10</v>
      </c>
      <c r="B44" s="11" t="s">
        <v>42</v>
      </c>
      <c r="C44" s="43">
        <v>30716.400000000001</v>
      </c>
      <c r="D44" s="43"/>
      <c r="E44" s="43"/>
      <c r="F44" s="43"/>
      <c r="G44" s="43">
        <v>19308.2</v>
      </c>
      <c r="H44" s="44">
        <f t="shared" si="1"/>
        <v>62.859579898686043</v>
      </c>
      <c r="I44" s="43">
        <v>14806.5</v>
      </c>
      <c r="J44" s="43">
        <f t="shared" ref="J44" si="2">I44*100/C44</f>
        <v>48.203891080986054</v>
      </c>
      <c r="K44" s="7"/>
    </row>
    <row r="45" spans="1:12" s="3" customFormat="1" ht="28" x14ac:dyDescent="0.35">
      <c r="A45" s="26">
        <v>11</v>
      </c>
      <c r="B45" s="11" t="s">
        <v>51</v>
      </c>
      <c r="C45" s="43">
        <v>463102.7</v>
      </c>
      <c r="D45" s="43"/>
      <c r="E45" s="43"/>
      <c r="F45" s="43"/>
      <c r="G45" s="43">
        <v>390884.7</v>
      </c>
      <c r="H45" s="44">
        <f t="shared" ref="H45:H50" si="3">G45*100/C45</f>
        <v>84.405618883241232</v>
      </c>
      <c r="I45" s="43">
        <v>170621.9</v>
      </c>
      <c r="J45" s="43">
        <f t="shared" ref="J45:J51" si="4">I45*100/C45</f>
        <v>36.84320994025731</v>
      </c>
    </row>
    <row r="46" spans="1:12" s="3" customFormat="1" ht="28" x14ac:dyDescent="0.35">
      <c r="A46" s="26">
        <v>12</v>
      </c>
      <c r="B46" s="11" t="s">
        <v>46</v>
      </c>
      <c r="C46" s="43">
        <v>2800.6</v>
      </c>
      <c r="D46" s="43"/>
      <c r="E46" s="43"/>
      <c r="F46" s="43"/>
      <c r="G46" s="43">
        <v>2250.6</v>
      </c>
      <c r="H46" s="44">
        <f t="shared" si="3"/>
        <v>80.361351139041631</v>
      </c>
      <c r="I46" s="43">
        <v>1350.5</v>
      </c>
      <c r="J46" s="43">
        <f t="shared" si="4"/>
        <v>48.221809612225954</v>
      </c>
    </row>
    <row r="47" spans="1:12" s="3" customFormat="1" ht="28" x14ac:dyDescent="0.35">
      <c r="A47" s="26">
        <v>13</v>
      </c>
      <c r="B47" s="11" t="s">
        <v>47</v>
      </c>
      <c r="C47" s="43">
        <f>SUM(C48:C49)</f>
        <v>14806.2</v>
      </c>
      <c r="D47" s="43"/>
      <c r="E47" s="43"/>
      <c r="F47" s="43"/>
      <c r="G47" s="43">
        <f>SUM(G48:G49)</f>
        <v>6110.8</v>
      </c>
      <c r="H47" s="44">
        <f t="shared" si="3"/>
        <v>41.271899609622992</v>
      </c>
      <c r="I47" s="43">
        <f>SUM(I48:I49)</f>
        <v>1584.6000000000001</v>
      </c>
      <c r="J47" s="43">
        <f t="shared" si="4"/>
        <v>10.702273371965797</v>
      </c>
    </row>
    <row r="48" spans="1:12" s="3" customFormat="1" x14ac:dyDescent="0.35">
      <c r="A48" s="41"/>
      <c r="B48" s="32" t="s">
        <v>48</v>
      </c>
      <c r="C48" s="45">
        <v>12152.2</v>
      </c>
      <c r="D48" s="45"/>
      <c r="E48" s="45"/>
      <c r="F48" s="45"/>
      <c r="G48" s="45">
        <v>4137</v>
      </c>
      <c r="H48" s="48">
        <f t="shared" si="3"/>
        <v>34.043218511874393</v>
      </c>
      <c r="I48" s="45">
        <v>96.7</v>
      </c>
      <c r="J48" s="45">
        <f t="shared" si="4"/>
        <v>0.7957406889287536</v>
      </c>
    </row>
    <row r="49" spans="1:10" s="3" customFormat="1" x14ac:dyDescent="0.35">
      <c r="A49" s="41"/>
      <c r="B49" s="32" t="s">
        <v>49</v>
      </c>
      <c r="C49" s="45">
        <v>2654</v>
      </c>
      <c r="D49" s="45"/>
      <c r="E49" s="45"/>
      <c r="F49" s="45"/>
      <c r="G49" s="45">
        <v>1973.8</v>
      </c>
      <c r="H49" s="48">
        <f t="shared" si="3"/>
        <v>74.370761115297668</v>
      </c>
      <c r="I49" s="45">
        <v>1487.9</v>
      </c>
      <c r="J49" s="45">
        <f t="shared" si="4"/>
        <v>56.062547098718916</v>
      </c>
    </row>
    <row r="50" spans="1:10" s="3" customFormat="1" ht="70" x14ac:dyDescent="0.35">
      <c r="A50" s="26">
        <v>14</v>
      </c>
      <c r="B50" s="11" t="s">
        <v>54</v>
      </c>
      <c r="C50" s="43">
        <v>4892.5</v>
      </c>
      <c r="D50" s="43"/>
      <c r="E50" s="43"/>
      <c r="F50" s="43"/>
      <c r="G50" s="43">
        <v>385</v>
      </c>
      <c r="H50" s="44">
        <f t="shared" si="3"/>
        <v>7.869187531936638</v>
      </c>
      <c r="I50" s="43">
        <v>385</v>
      </c>
      <c r="J50" s="43">
        <f t="shared" ref="J50" si="5">I50*100/C50</f>
        <v>7.869187531936638</v>
      </c>
    </row>
    <row r="51" spans="1:10" s="4" customFormat="1" ht="18.75" customHeight="1" x14ac:dyDescent="0.35">
      <c r="A51" s="40"/>
      <c r="B51" s="33" t="s">
        <v>7</v>
      </c>
      <c r="C51" s="50">
        <f>C10+C16+C20+C24+C27+C31+C35+C38+C41+C44+C45+C46+C47+C50</f>
        <v>10124160.799999999</v>
      </c>
      <c r="D51" s="50">
        <f t="shared" ref="D51:F51" si="6">D10+D16+D20+D24+D27+D31+D35+D38+D41+D44+D45+D46+D47</f>
        <v>0</v>
      </c>
      <c r="E51" s="50">
        <f t="shared" si="6"/>
        <v>0</v>
      </c>
      <c r="F51" s="50">
        <f t="shared" si="6"/>
        <v>0</v>
      </c>
      <c r="G51" s="50">
        <f>G10+G16+G20+G24+G27+G31+G35+G38+G41+G44+G45+G46+G47+G50</f>
        <v>8670347</v>
      </c>
      <c r="H51" s="51">
        <f t="shared" ref="H51" si="7">G51*100/C51</f>
        <v>85.640154984500057</v>
      </c>
      <c r="I51" s="50">
        <f>I10+I16+I20+I24+I27+I31+I35+I38+I41+I44+I45+I46+I47+I50</f>
        <v>3865708.9999999995</v>
      </c>
      <c r="J51" s="50">
        <f t="shared" si="4"/>
        <v>38.183006733753182</v>
      </c>
    </row>
    <row r="52" spans="1:10" s="2" customFormat="1" x14ac:dyDescent="0.35">
      <c r="A52" s="12"/>
      <c r="B52" s="12"/>
      <c r="C52" s="39"/>
      <c r="D52" s="12"/>
      <c r="E52" s="12"/>
      <c r="F52" s="12"/>
      <c r="G52" s="42"/>
      <c r="H52" s="12"/>
      <c r="I52" s="14"/>
      <c r="J52" s="13"/>
    </row>
    <row r="53" spans="1:10" s="2" customFormat="1" x14ac:dyDescent="0.3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3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3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3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3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3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2020</vt:lpstr>
      <vt:lpstr>'МП 2020'!Заголовки_для_печати</vt:lpstr>
      <vt:lpstr>'МП 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2020-09-10T12:18:06Z</cp:lastPrinted>
  <dcterms:created xsi:type="dcterms:W3CDTF">2012-07-10T18:14:32Z</dcterms:created>
  <dcterms:modified xsi:type="dcterms:W3CDTF">2020-09-10T12:36:26Z</dcterms:modified>
</cp:coreProperties>
</file>